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760" activeTab="1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'1'!$A$1:$F$10</definedName>
    <definedName name="_xlnm.Print_Area" localSheetId="1">'2'!$A$1:$F$10</definedName>
    <definedName name="_xlnm.Print_Area" localSheetId="2">'3'!$A$1:$F$10</definedName>
    <definedName name="_xlnm.Print_Area" localSheetId="3">'4'!$A$1:$F$10</definedName>
  </definedNames>
  <calcPr fullCalcOnLoad="1"/>
</workbook>
</file>

<file path=xl/sharedStrings.xml><?xml version="1.0" encoding="utf-8"?>
<sst xmlns="http://schemas.openxmlformats.org/spreadsheetml/2006/main" count="128" uniqueCount="27">
  <si>
    <t>ВН</t>
  </si>
  <si>
    <t>НН</t>
  </si>
  <si>
    <t>ИТОГО</t>
  </si>
  <si>
    <t>СН-1</t>
  </si>
  <si>
    <t>СН-2</t>
  </si>
  <si>
    <t>-</t>
  </si>
  <si>
    <t>Информация об усредненных величинах резервируемой  мощности ООО "Энергонефть Томск"</t>
  </si>
  <si>
    <t>по Тюменскому региону</t>
  </si>
  <si>
    <t>январь</t>
  </si>
  <si>
    <t>февраль</t>
  </si>
  <si>
    <t>март</t>
  </si>
  <si>
    <t>Максимальная мощность, МВтч</t>
  </si>
  <si>
    <t>Фактическая мощность, МВтч</t>
  </si>
  <si>
    <t>Резервируемая мощность, МВтч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</si>
  <si>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</si>
  <si>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</si>
  <si>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</si>
  <si>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</si>
  <si>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</si>
  <si>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</si>
  <si>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</si>
  <si>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</si>
  <si>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</si>
  <si>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IV квартал 2019 г.</t>
  </si>
  <si>
    <t>III квартал 2019 г.</t>
  </si>
  <si>
    <t>II квартал 2019 г.</t>
  </si>
  <si>
    <t>I квартал 2019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</si>
</sst>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-0.24997000396251678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49" fontId="2" fillId="0" borderId="0" applyBorder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0" borderId="15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36" fillId="0" borderId="11" xfId="0" applyFont="1" applyBorder="1" applyAlignment="1">
      <alignment/>
    </xf>
    <xf numFmtId="172" fontId="36" fillId="0" borderId="11" xfId="0" applyNumberFormat="1" applyFont="1" applyBorder="1" applyAlignment="1">
      <alignment/>
    </xf>
    <xf numFmtId="172" fontId="36" fillId="34" borderId="11" xfId="0" applyNumberFormat="1" applyFont="1" applyFill="1" applyBorder="1" applyAlignment="1">
      <alignment/>
    </xf>
    <xf numFmtId="0" fontId="37" fillId="0" borderId="0" xfId="0" applyFont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40;&#1057;&#1050;&#1059;&#1069;\&#1054;&#1090;&#1095;&#1077;&#1090;&#1099;%20&#1087;&#1086;%20&#1040;&#1057;&#1050;&#1059;&#1069;\2019%20&#1075;\01_&#1103;&#1085;&#1074;&#1072;&#1088;&#1100;%202019\&#1058;&#1069;&#1050;\&#1057;&#1072;&#1074;&#1082;&#1080;&#1085;&#1089;&#1082;&#1072;&#1103;_&#1088;&#1072;&#1089;&#1095;&#1077;&#1090;_&#1103;&#1085;&#1074;&#1072;&#1088;&#1100;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40;&#1057;&#1050;&#1059;&#1069;\&#1054;&#1090;&#1095;&#1077;&#1090;&#1099;%20&#1087;&#1086;%20&#1040;&#1057;&#1050;&#1059;&#1069;\2019%20&#1075;\02_&#1092;&#1077;&#1074;&#1088;&#1072;&#1083;&#1100;%202019\&#1058;&#1069;&#1050;\&#1057;&#1072;&#1074;&#1082;&#1080;&#1085;&#1089;&#1082;&#1072;&#1103;_&#1088;&#1072;&#1089;&#1095;&#1077;&#1090;_&#1092;&#1077;&#1074;&#1088;&#1072;&#1083;&#1100;_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40;&#1057;&#1050;&#1059;&#1069;\&#1054;&#1090;&#1095;&#1077;&#1090;&#1099;%20&#1087;&#1086;%20&#1040;&#1057;&#1050;&#1059;&#1069;\2019%20&#1075;\03_&#1084;&#1072;&#1088;&#1090;%202019\&#1058;&#1069;&#1050;\&#1057;&#1072;&#1074;&#1082;&#1080;&#1085;&#1089;&#1082;&#1072;&#1103;_&#1088;&#1072;&#1089;&#1095;&#1077;&#1090;_&#1084;&#1072;&#1088;&#1090;_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40;&#1057;&#1050;&#1059;&#1069;\&#1054;&#1090;&#1095;&#1077;&#1090;&#1099;%20&#1087;&#1086;%20&#1040;&#1057;&#1050;&#1059;&#1069;\2019%20&#1075;\04_&#1072;&#1087;&#1088;&#1077;&#1083;&#1100;%202019\&#1058;&#1069;&#1050;\&#1057;&#1072;&#1074;&#1082;&#1080;&#1085;&#1089;&#1082;&#1072;&#1103;_&#1088;&#1072;&#1089;&#1095;&#1077;&#1090;_&#1072;&#1087;&#1088;&#1077;&#1083;&#1100;_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40;&#1057;&#1050;&#1059;&#1069;\&#1054;&#1090;&#1095;&#1077;&#1090;&#1099;%20&#1087;&#1086;%20&#1040;&#1057;&#1050;&#1059;&#1069;\2019%20&#1075;\05_&#1084;&#1072;&#1081;%202019\&#1058;&#1069;&#1050;\&#1057;&#1072;&#1074;&#1082;&#1080;&#1085;&#1089;&#1082;&#1072;&#1103;_&#1088;&#1072;&#1089;&#1095;&#1077;&#1090;_&#1084;&#1072;&#1081;_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40;&#1057;&#1050;&#1059;&#1069;\&#1054;&#1090;&#1095;&#1077;&#1090;&#1099;%20&#1087;&#1086;%20&#1040;&#1057;&#1050;&#1059;&#1069;\2019%20&#1075;\06_&#1080;&#1102;&#1085;&#1100;%202019\&#1058;&#1069;&#1050;\&#1057;&#1072;&#1074;&#1082;&#1080;&#1085;&#1089;&#1082;&#1072;&#1103;_&#1088;&#1072;&#1089;&#1095;&#1077;&#1090;_&#1080;&#1102;&#1085;&#1100;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вкинская"/>
    </sheetNames>
    <sheetDataSet>
      <sheetData sheetId="0">
        <row r="748">
          <cell r="I748">
            <v>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вкинская"/>
    </sheetNames>
    <sheetDataSet>
      <sheetData sheetId="0">
        <row r="748">
          <cell r="I748">
            <v>5949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авкинская"/>
    </sheetNames>
    <sheetDataSet>
      <sheetData sheetId="0">
        <row r="748">
          <cell r="I748">
            <v>6078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авкинская"/>
    </sheetNames>
    <sheetDataSet>
      <sheetData sheetId="0">
        <row r="748">
          <cell r="I748">
            <v>6073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авкинская"/>
    </sheetNames>
    <sheetDataSet>
      <sheetData sheetId="0">
        <row r="748">
          <cell r="K748">
            <v>5736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авкинская"/>
    </sheetNames>
    <sheetDataSet>
      <sheetData sheetId="0">
        <row r="748">
          <cell r="K748">
            <v>5645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2:F23"/>
  <sheetViews>
    <sheetView view="pageBreakPreview" zoomScale="115" zoomScaleSheetLayoutView="115" zoomScalePageLayoutView="0" workbookViewId="0" topLeftCell="A1">
      <selection activeCell="C14" sqref="C14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26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>
        <f>SUM(C8:F8)</f>
        <v>6.009</v>
      </c>
      <c r="C8" s="4">
        <f>AVERAGE(C14,C18,C22)</f>
        <v>6.009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>
        <f>SUM(C9:F9)</f>
        <v>7.991</v>
      </c>
      <c r="C9" s="6">
        <f>C7-C8</f>
        <v>7.991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8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6</v>
      </c>
      <c r="C14" s="19">
        <f>'[1]Савкинская'!$I$748/1000</f>
        <v>6</v>
      </c>
      <c r="D14" s="17"/>
      <c r="E14" s="17"/>
      <c r="F14" s="17"/>
    </row>
    <row r="15" spans="1:6" ht="15">
      <c r="A15" s="17" t="s">
        <v>13</v>
      </c>
      <c r="B15" s="17">
        <f>SUM(C15:F15)</f>
        <v>8</v>
      </c>
      <c r="C15" s="17">
        <f>C13-C14</f>
        <v>8</v>
      </c>
      <c r="D15" s="17"/>
      <c r="E15" s="17"/>
      <c r="F15" s="17"/>
    </row>
    <row r="16" ht="15">
      <c r="A16" s="2" t="s">
        <v>9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5.949</v>
      </c>
      <c r="C18" s="18">
        <f>'[2]Савкинская'!$I$748/1000</f>
        <v>5.949</v>
      </c>
      <c r="D18" s="17"/>
      <c r="E18" s="17"/>
      <c r="F18" s="17"/>
    </row>
    <row r="19" spans="1:6" ht="15">
      <c r="A19" s="17" t="s">
        <v>13</v>
      </c>
      <c r="B19" s="17">
        <f>SUM(C19:F19)</f>
        <v>8.051</v>
      </c>
      <c r="C19" s="17">
        <f>C17-C18</f>
        <v>8.051</v>
      </c>
      <c r="D19" s="17"/>
      <c r="E19" s="17"/>
      <c r="F19" s="17"/>
    </row>
    <row r="20" ht="15">
      <c r="A20" s="2" t="s">
        <v>10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6.078</v>
      </c>
      <c r="C22" s="18">
        <f>'[3]Савкинская'!$I$748/1000</f>
        <v>6.078</v>
      </c>
      <c r="D22" s="17"/>
      <c r="E22" s="17"/>
      <c r="F22" s="17"/>
    </row>
    <row r="23" spans="1:6" ht="15">
      <c r="A23" s="17" t="s">
        <v>13</v>
      </c>
      <c r="B23" s="17">
        <f>SUM(C23:F23)</f>
        <v>7.922</v>
      </c>
      <c r="C23" s="17">
        <f>C21-C22</f>
        <v>7.922</v>
      </c>
      <c r="D23" s="17"/>
      <c r="E23" s="17"/>
      <c r="F23" s="17"/>
    </row>
  </sheetData>
  <sheetProtection/>
  <mergeCells count="4">
    <mergeCell ref="A2:F2"/>
    <mergeCell ref="A3:F3"/>
    <mergeCell ref="B5:F5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2:F23"/>
  <sheetViews>
    <sheetView tabSelected="1" view="pageBreakPreview" zoomScale="115" zoomScaleSheetLayoutView="115" zoomScalePageLayoutView="0" workbookViewId="0" topLeftCell="A1">
      <selection activeCell="C27" sqref="C27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25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>
        <f>SUM(C8:F8)</f>
        <v>5.8180000000000005</v>
      </c>
      <c r="C8" s="4">
        <f>AVERAGE(C14,C18,C22)</f>
        <v>5.8180000000000005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>
        <f>SUM(C9:F9)</f>
        <v>8.181999999999999</v>
      </c>
      <c r="C9" s="6">
        <f>C7-C8</f>
        <v>8.181999999999999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14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6.073</v>
      </c>
      <c r="C14" s="20">
        <f>'[4]Савкинская'!$I$748/1000</f>
        <v>6.073</v>
      </c>
      <c r="D14" s="17"/>
      <c r="E14" s="17"/>
      <c r="F14" s="17"/>
    </row>
    <row r="15" spans="1:6" ht="15">
      <c r="A15" s="17" t="s">
        <v>13</v>
      </c>
      <c r="B15" s="17">
        <f>SUM(C15:F15)</f>
        <v>7.927</v>
      </c>
      <c r="C15" s="17">
        <f>C13-C14</f>
        <v>7.927</v>
      </c>
      <c r="D15" s="17"/>
      <c r="E15" s="17"/>
      <c r="F15" s="17"/>
    </row>
    <row r="16" ht="15">
      <c r="A16" s="2" t="s">
        <v>15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5.736</v>
      </c>
      <c r="C18" s="18">
        <f>'[5]Савкинская'!$K$748/1000</f>
        <v>5.736</v>
      </c>
      <c r="D18" s="17"/>
      <c r="E18" s="17"/>
      <c r="F18" s="17"/>
    </row>
    <row r="19" spans="1:6" ht="15">
      <c r="A19" s="17" t="s">
        <v>13</v>
      </c>
      <c r="B19" s="17">
        <f>SUM(C19:F19)</f>
        <v>8.264</v>
      </c>
      <c r="C19" s="17">
        <f>C17-C18</f>
        <v>8.264</v>
      </c>
      <c r="D19" s="17"/>
      <c r="E19" s="17"/>
      <c r="F19" s="17"/>
    </row>
    <row r="20" ht="15">
      <c r="A20" s="2" t="s">
        <v>16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5.645</v>
      </c>
      <c r="C22" s="18">
        <f>'[6]Савкинская'!$K$748/1000</f>
        <v>5.645</v>
      </c>
      <c r="D22" s="17"/>
      <c r="E22" s="17"/>
      <c r="F22" s="17"/>
    </row>
    <row r="23" spans="1:6" ht="15">
      <c r="A23" s="17" t="s">
        <v>13</v>
      </c>
      <c r="B23" s="17">
        <f>SUM(C23:F23)</f>
        <v>8.355</v>
      </c>
      <c r="C23" s="17">
        <f>C21-C22</f>
        <v>8.355</v>
      </c>
      <c r="D23" s="17"/>
      <c r="E23" s="17"/>
      <c r="F23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view="pageBreakPreview" zoomScale="115" zoomScaleSheetLayoutView="115" zoomScalePageLayoutView="0" workbookViewId="0" topLeftCell="A1">
      <selection activeCell="B5" sqref="B5:F5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24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 t="e">
        <f>SUM(C8:F8)</f>
        <v>#DIV/0!</v>
      </c>
      <c r="C8" s="4" t="e">
        <f>AVERAGE(C14,C18,C22)</f>
        <v>#DIV/0!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 t="e">
        <f>SUM(C9:F9)</f>
        <v>#DIV/0!</v>
      </c>
      <c r="C9" s="6" t="e">
        <f>C7-C8</f>
        <v>#DIV/0!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17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0</v>
      </c>
      <c r="C14" s="19"/>
      <c r="D14" s="17"/>
      <c r="E14" s="17"/>
      <c r="F14" s="17"/>
    </row>
    <row r="15" spans="1:6" ht="15">
      <c r="A15" s="17" t="s">
        <v>13</v>
      </c>
      <c r="B15" s="17">
        <f>SUM(C15:F15)</f>
        <v>14</v>
      </c>
      <c r="C15" s="17">
        <f>C13-C14</f>
        <v>14</v>
      </c>
      <c r="D15" s="17"/>
      <c r="E15" s="17"/>
      <c r="F15" s="17"/>
    </row>
    <row r="16" ht="15">
      <c r="A16" s="2" t="s">
        <v>18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0</v>
      </c>
      <c r="C18" s="18"/>
      <c r="D18" s="17"/>
      <c r="E18" s="17"/>
      <c r="F18" s="17"/>
    </row>
    <row r="19" spans="1:6" ht="15">
      <c r="A19" s="17" t="s">
        <v>13</v>
      </c>
      <c r="B19" s="17">
        <f>SUM(C19:F19)</f>
        <v>14</v>
      </c>
      <c r="C19" s="17">
        <f>C17-C18</f>
        <v>14</v>
      </c>
      <c r="D19" s="17"/>
      <c r="E19" s="17"/>
      <c r="F19" s="17"/>
    </row>
    <row r="20" ht="15">
      <c r="A20" s="2" t="s">
        <v>19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0</v>
      </c>
      <c r="C22" s="18"/>
      <c r="D22" s="17"/>
      <c r="E22" s="17"/>
      <c r="F22" s="17"/>
    </row>
    <row r="23" spans="1:6" ht="15">
      <c r="A23" s="17" t="s">
        <v>13</v>
      </c>
      <c r="B23" s="17">
        <f>SUM(C23:F23)</f>
        <v>14</v>
      </c>
      <c r="C23" s="17">
        <f>C21-C22</f>
        <v>14</v>
      </c>
      <c r="D23" s="17"/>
      <c r="E23" s="17"/>
      <c r="F23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view="pageBreakPreview" zoomScale="115" zoomScaleSheetLayoutView="115" zoomScalePageLayoutView="0" workbookViewId="0" topLeftCell="A1">
      <selection activeCell="B31" sqref="B31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23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 t="e">
        <f>SUM(C8:F8)</f>
        <v>#DIV/0!</v>
      </c>
      <c r="C8" s="4" t="e">
        <f>AVERAGE(C14,C18,C22)</f>
        <v>#DIV/0!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 t="e">
        <f>SUM(C9:F9)</f>
        <v>#DIV/0!</v>
      </c>
      <c r="C9" s="6" t="e">
        <f>C7-C8</f>
        <v>#DIV/0!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20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0</v>
      </c>
      <c r="C14" s="19"/>
      <c r="D14" s="17"/>
      <c r="E14" s="17"/>
      <c r="F14" s="17"/>
    </row>
    <row r="15" spans="1:6" ht="15">
      <c r="A15" s="17" t="s">
        <v>13</v>
      </c>
      <c r="B15" s="17">
        <f>SUM(C15:F15)</f>
        <v>14</v>
      </c>
      <c r="C15" s="17">
        <f>C13-C14</f>
        <v>14</v>
      </c>
      <c r="D15" s="17"/>
      <c r="E15" s="17"/>
      <c r="F15" s="17"/>
    </row>
    <row r="16" ht="15">
      <c r="A16" s="2" t="s">
        <v>21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0</v>
      </c>
      <c r="C18" s="18"/>
      <c r="D18" s="17"/>
      <c r="E18" s="17"/>
      <c r="F18" s="17"/>
    </row>
    <row r="19" spans="1:6" ht="15">
      <c r="A19" s="17" t="s">
        <v>13</v>
      </c>
      <c r="B19" s="17">
        <f>SUM(C19:F19)</f>
        <v>14</v>
      </c>
      <c r="C19" s="17">
        <f>C17-C18</f>
        <v>14</v>
      </c>
      <c r="D19" s="17"/>
      <c r="E19" s="17"/>
      <c r="F19" s="17"/>
    </row>
    <row r="20" ht="15">
      <c r="A20" s="2" t="s">
        <v>22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0</v>
      </c>
      <c r="C22" s="18"/>
      <c r="D22" s="17"/>
      <c r="E22" s="17"/>
      <c r="F22" s="17"/>
    </row>
    <row r="23" spans="1:6" ht="15">
      <c r="A23" s="17" t="s">
        <v>13</v>
      </c>
      <c r="B23" s="17">
        <f>SUM(C23:F23)</f>
        <v>14</v>
      </c>
      <c r="C23" s="17">
        <f>C21-C22</f>
        <v>14</v>
      </c>
      <c r="D23" s="17"/>
      <c r="E23" s="17"/>
      <c r="F23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Максимихин Александр Дмитриевич</dc:creator>
  <cp:keywords/>
  <dc:description/>
  <cp:lastModifiedBy>Максимихин Александр Дмитриевич</cp:lastModifiedBy>
  <dcterms:created xsi:type="dcterms:W3CDTF">2013-04-18T09:21:12Z</dcterms:created>
  <dcterms:modified xsi:type="dcterms:W3CDTF">2019-07-05T09:31:59Z</dcterms:modified>
  <cp:category/>
  <cp:version/>
  <cp:contentType/>
  <cp:contentStatus/>
</cp:coreProperties>
</file>